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2F283E1-FE79-4F8B-8724-1CED26B239C5}" xr6:coauthVersionLast="36" xr6:coauthVersionMax="47" xr10:uidLastSave="{00000000-0000-0000-0000-000000000000}"/>
  <bookViews>
    <workbookView xWindow="0" yWindow="0" windowWidth="28800" windowHeight="11328" activeTab="1" xr2:uid="{00000000-000D-0000-FFFF-FFFF00000000}"/>
  </bookViews>
  <sheets>
    <sheet name="план" sheetId="2" r:id="rId1"/>
    <sheet name="факт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10" i="2" s="1"/>
  <c r="B11" i="2" s="1"/>
  <c r="B12" i="2" s="1"/>
  <c r="B13" i="2" s="1"/>
  <c r="B14" i="2" s="1"/>
  <c r="B15" i="2" s="1"/>
  <c r="B16" i="2" s="1"/>
  <c r="B17" i="2" s="1"/>
  <c r="B18" i="2" s="1"/>
  <c r="B8" i="2"/>
  <c r="B7" i="2"/>
  <c r="C13" i="2" l="1"/>
  <c r="E19" i="1" l="1"/>
  <c r="F19" i="1"/>
  <c r="F6" i="1"/>
  <c r="B19" i="1"/>
  <c r="C19" i="1"/>
  <c r="D13" i="2" l="1"/>
  <c r="D7" i="2"/>
  <c r="C14" i="2"/>
  <c r="D14" i="2" s="1"/>
  <c r="C8" i="2"/>
  <c r="C9" i="2" s="1"/>
  <c r="C15" i="2" l="1"/>
  <c r="C10" i="2"/>
  <c r="D9" i="2"/>
  <c r="D8" i="2"/>
  <c r="D15" i="2" l="1"/>
  <c r="C11" i="2"/>
  <c r="D10" i="2"/>
  <c r="D19" i="1"/>
  <c r="C17" i="2" l="1"/>
  <c r="D16" i="2"/>
  <c r="C12" i="2"/>
  <c r="D11" i="2"/>
  <c r="G19" i="1"/>
  <c r="B19" i="2"/>
  <c r="D17" i="2" l="1"/>
  <c r="C18" i="2"/>
  <c r="D18" i="2" s="1"/>
  <c r="D12" i="2"/>
  <c r="C19" i="2" l="1"/>
  <c r="D19" i="2"/>
</calcChain>
</file>

<file path=xl/sharedStrings.xml><?xml version="1.0" encoding="utf-8"?>
<sst xmlns="http://schemas.openxmlformats.org/spreadsheetml/2006/main" count="50" uniqueCount="30">
  <si>
    <t>Раскрытие информации согласно ПП № 24 п. 19г(3)</t>
  </si>
  <si>
    <t>Период</t>
  </si>
  <si>
    <t>Фактические показатели (по оплате)</t>
  </si>
  <si>
    <t>Стоимость покупки потерь</t>
  </si>
  <si>
    <t>кВт*ч</t>
  </si>
  <si>
    <t>нормативные, руб./кВт*ч (без НДС)</t>
  </si>
  <si>
    <t>ненормативные, руб./кВт*ч (без НДС)</t>
  </si>
  <si>
    <t>руб. (без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</si>
  <si>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</si>
  <si>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</si>
  <si>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</si>
  <si>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</si>
  <si>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</si>
  <si>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</si>
  <si>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</si>
  <si>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</si>
  <si>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</si>
  <si>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</si>
  <si>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</si>
  <si>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</si>
  <si>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</si>
  <si>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Плановые показатели (по оплате)</t>
  </si>
  <si>
    <t>Объем плановых потерь</t>
  </si>
  <si>
    <t>Затраты на оплату потерь</t>
  </si>
  <si>
    <t>Объем нормативных потерь</t>
  </si>
  <si>
    <t>Объем ненормативных потерь</t>
  </si>
  <si>
    <t>Затраты на оплату нормативных потерь</t>
  </si>
  <si>
    <t>Затраты на оплату ненормативных потерь</t>
  </si>
  <si>
    <t>О затратах на оплату потерь в сетях  ООО ТМК «ЭНР» - ПЛАН на 2026 год</t>
  </si>
  <si>
    <t>О затратах на оплату потерь в сетях  ООО ТМК «ЭНР» - ФАКТ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</si>
</sst>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2" fillId="0" borderId="0" applyBorder="0">
      <alignment vertical="top"/>
    </xf>
    <xf numFmtId="0" fontId="5" fillId="0" borderId="0"/>
  </cellStyleXfs>
  <cellXfs count="52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6" fillId="0" borderId="1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/>
    </xf>
    <xf numFmtId="0" fontId="1" fillId="0" borderId="0" xfId="0" applyFont="1"/>
    <xf numFmtId="164" fontId="8" fillId="0" borderId="12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3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10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36B9-F4C6-414F-A872-ABCF9ECEE974}">
  <sheetPr>
    <pageSetUpPr fitToPage="1"/>
  </sheetPr>
  <dimension ref="A1:E37"/>
  <sheetViews>
    <sheetView workbookViewId="0">
      <selection activeCell="I11" sqref="I11"/>
    </sheetView>
  </sheetViews>
  <sheetFormatPr defaultRowHeight="14.4" x14ac:dyDescent="0.3"/>
  <cols>
    <col min="1" max="1" width="16.33203125" customWidth="1"/>
    <col min="2" max="3" width="25.44140625" customWidth="1"/>
    <col min="4" max="4" width="39.44140625" customWidth="1"/>
    <col min="5" max="5" width="25.88671875" customWidth="1"/>
  </cols>
  <sheetData>
    <row r="1" spans="1:4" ht="41.25" customHeight="1" x14ac:dyDescent="0.3">
      <c r="A1" s="22" t="s">
        <v>28</v>
      </c>
      <c r="B1" s="22"/>
      <c r="C1" s="22"/>
      <c r="D1" s="22"/>
    </row>
    <row r="2" spans="1:4" ht="15.6" x14ac:dyDescent="0.3">
      <c r="A2" s="23" t="s">
        <v>0</v>
      </c>
      <c r="B2" s="23"/>
      <c r="C2" s="23"/>
      <c r="D2" s="23"/>
    </row>
    <row r="3" spans="1:4" ht="15" thickBot="1" x14ac:dyDescent="0.35">
      <c r="A3" s="1"/>
      <c r="B3" s="1"/>
      <c r="C3" s="1"/>
      <c r="D3" s="1"/>
    </row>
    <row r="4" spans="1:4" ht="50.25" customHeight="1" x14ac:dyDescent="0.3">
      <c r="A4" s="24" t="s">
        <v>1</v>
      </c>
      <c r="B4" s="27" t="s">
        <v>21</v>
      </c>
      <c r="C4" s="27"/>
      <c r="D4" s="28"/>
    </row>
    <row r="5" spans="1:4" ht="36" x14ac:dyDescent="0.3">
      <c r="A5" s="25"/>
      <c r="B5" s="9" t="s">
        <v>22</v>
      </c>
      <c r="C5" s="10" t="s">
        <v>3</v>
      </c>
      <c r="D5" s="11" t="s">
        <v>23</v>
      </c>
    </row>
    <row r="6" spans="1:4" ht="36" x14ac:dyDescent="0.3">
      <c r="A6" s="26"/>
      <c r="B6" s="13" t="s">
        <v>4</v>
      </c>
      <c r="C6" s="9" t="s">
        <v>5</v>
      </c>
      <c r="D6" s="14" t="s">
        <v>7</v>
      </c>
    </row>
    <row r="7" spans="1:4" ht="18" x14ac:dyDescent="0.3">
      <c r="A7" s="6" t="s">
        <v>8</v>
      </c>
      <c r="B7" s="8">
        <f>126970658/12</f>
        <v>10580888.166666666</v>
      </c>
      <c r="C7" s="15">
        <v>4.8113700000000001</v>
      </c>
      <c r="D7" s="7">
        <f>B7*C7</f>
        <v>50908567.898455001</v>
      </c>
    </row>
    <row r="8" spans="1:4" ht="18" x14ac:dyDescent="0.3">
      <c r="A8" s="6" t="s">
        <v>9</v>
      </c>
      <c r="B8" s="8">
        <f>B7</f>
        <v>10580888.166666666</v>
      </c>
      <c r="C8" s="15">
        <f>C7</f>
        <v>4.8113700000000001</v>
      </c>
      <c r="D8" s="7">
        <f t="shared" ref="D8:D18" si="0">B8*C8</f>
        <v>50908567.898455001</v>
      </c>
    </row>
    <row r="9" spans="1:4" ht="18" x14ac:dyDescent="0.3">
      <c r="A9" s="6" t="s">
        <v>10</v>
      </c>
      <c r="B9" s="8">
        <f t="shared" ref="B9:B18" si="1">B8</f>
        <v>10580888.166666666</v>
      </c>
      <c r="C9" s="15">
        <f t="shared" ref="C9:C12" si="2">C8</f>
        <v>4.8113700000000001</v>
      </c>
      <c r="D9" s="7">
        <f t="shared" si="0"/>
        <v>50908567.898455001</v>
      </c>
    </row>
    <row r="10" spans="1:4" ht="18" x14ac:dyDescent="0.3">
      <c r="A10" s="6" t="s">
        <v>11</v>
      </c>
      <c r="B10" s="8">
        <f t="shared" si="1"/>
        <v>10580888.166666666</v>
      </c>
      <c r="C10" s="15">
        <f t="shared" si="2"/>
        <v>4.8113700000000001</v>
      </c>
      <c r="D10" s="7">
        <f t="shared" si="0"/>
        <v>50908567.898455001</v>
      </c>
    </row>
    <row r="11" spans="1:4" ht="18" x14ac:dyDescent="0.3">
      <c r="A11" s="6" t="s">
        <v>12</v>
      </c>
      <c r="B11" s="8">
        <f t="shared" si="1"/>
        <v>10580888.166666666</v>
      </c>
      <c r="C11" s="15">
        <f t="shared" si="2"/>
        <v>4.8113700000000001</v>
      </c>
      <c r="D11" s="7">
        <f t="shared" si="0"/>
        <v>50908567.898455001</v>
      </c>
    </row>
    <row r="12" spans="1:4" ht="18" x14ac:dyDescent="0.3">
      <c r="A12" s="6" t="s">
        <v>13</v>
      </c>
      <c r="B12" s="8">
        <f t="shared" si="1"/>
        <v>10580888.166666666</v>
      </c>
      <c r="C12" s="15">
        <f t="shared" si="2"/>
        <v>4.8113700000000001</v>
      </c>
      <c r="D12" s="7">
        <f t="shared" si="0"/>
        <v>50908567.898455001</v>
      </c>
    </row>
    <row r="13" spans="1:4" ht="18" x14ac:dyDescent="0.3">
      <c r="A13" s="6" t="s">
        <v>14</v>
      </c>
      <c r="B13" s="8">
        <f t="shared" si="1"/>
        <v>10580888.166666666</v>
      </c>
      <c r="C13" s="15">
        <f>C12</f>
        <v>4.8113700000000001</v>
      </c>
      <c r="D13" s="7">
        <f t="shared" si="0"/>
        <v>50908567.898455001</v>
      </c>
    </row>
    <row r="14" spans="1:4" ht="18" x14ac:dyDescent="0.3">
      <c r="A14" s="6" t="s">
        <v>15</v>
      </c>
      <c r="B14" s="8">
        <f t="shared" si="1"/>
        <v>10580888.166666666</v>
      </c>
      <c r="C14" s="15">
        <f>C13</f>
        <v>4.8113700000000001</v>
      </c>
      <c r="D14" s="7">
        <f t="shared" si="0"/>
        <v>50908567.898455001</v>
      </c>
    </row>
    <row r="15" spans="1:4" ht="18" x14ac:dyDescent="0.3">
      <c r="A15" s="6" t="s">
        <v>16</v>
      </c>
      <c r="B15" s="8">
        <f t="shared" si="1"/>
        <v>10580888.166666666</v>
      </c>
      <c r="C15" s="15">
        <f t="shared" ref="C15:C17" si="3">C14</f>
        <v>4.8113700000000001</v>
      </c>
      <c r="D15" s="7">
        <f t="shared" si="0"/>
        <v>50908567.898455001</v>
      </c>
    </row>
    <row r="16" spans="1:4" ht="18" x14ac:dyDescent="0.3">
      <c r="A16" s="6" t="s">
        <v>17</v>
      </c>
      <c r="B16" s="8">
        <f t="shared" si="1"/>
        <v>10580888.166666666</v>
      </c>
      <c r="C16" s="15">
        <v>5.2149700000000001</v>
      </c>
      <c r="D16" s="7">
        <f t="shared" si="0"/>
        <v>55179014.362521663</v>
      </c>
    </row>
    <row r="17" spans="1:5" ht="18" x14ac:dyDescent="0.3">
      <c r="A17" s="6" t="s">
        <v>18</v>
      </c>
      <c r="B17" s="8">
        <f t="shared" si="1"/>
        <v>10580888.166666666</v>
      </c>
      <c r="C17" s="15">
        <f t="shared" si="3"/>
        <v>5.2149700000000001</v>
      </c>
      <c r="D17" s="7">
        <f t="shared" si="0"/>
        <v>55179014.362521663</v>
      </c>
    </row>
    <row r="18" spans="1:5" ht="18" x14ac:dyDescent="0.3">
      <c r="A18" s="6" t="s">
        <v>19</v>
      </c>
      <c r="B18" s="8">
        <f t="shared" si="1"/>
        <v>10580888.166666666</v>
      </c>
      <c r="C18" s="15">
        <f>C17</f>
        <v>5.2149700000000001</v>
      </c>
      <c r="D18" s="7">
        <f t="shared" si="0"/>
        <v>55179014.362521663</v>
      </c>
    </row>
    <row r="19" spans="1:5" ht="18.600000000000001" thickBot="1" x14ac:dyDescent="0.35">
      <c r="A19" s="4" t="s">
        <v>20</v>
      </c>
      <c r="B19" s="12">
        <f>SUM(B7:B18)</f>
        <v>126970658.00000001</v>
      </c>
      <c r="C19" s="16">
        <f>SUM(C7:C18)/12</f>
        <v>4.9122700000000004</v>
      </c>
      <c r="D19" s="17">
        <f>SUM(D7:D18)</f>
        <v>623714154.17366004</v>
      </c>
      <c r="E19" s="5"/>
    </row>
    <row r="20" spans="1:5" x14ac:dyDescent="0.3">
      <c r="A20" s="1"/>
      <c r="B20" s="1"/>
      <c r="C20" s="1"/>
      <c r="D20" s="1"/>
    </row>
    <row r="21" spans="1:5" x14ac:dyDescent="0.3">
      <c r="B21" s="2"/>
      <c r="C21" s="2"/>
    </row>
    <row r="22" spans="1:5" x14ac:dyDescent="0.3">
      <c r="B22" s="2"/>
      <c r="C22" s="2"/>
    </row>
    <row r="23" spans="1:5" x14ac:dyDescent="0.3">
      <c r="B23" s="2"/>
      <c r="C23" s="2"/>
      <c r="D23" s="2"/>
    </row>
    <row r="24" spans="1:5" x14ac:dyDescent="0.3">
      <c r="B24" s="2"/>
      <c r="C24" s="2"/>
      <c r="D24" s="2"/>
    </row>
    <row r="25" spans="1:5" x14ac:dyDescent="0.3">
      <c r="B25" s="2"/>
      <c r="C25" s="2"/>
    </row>
    <row r="26" spans="1:5" x14ac:dyDescent="0.3">
      <c r="B26" s="2"/>
      <c r="C26" s="2"/>
    </row>
    <row r="27" spans="1:5" x14ac:dyDescent="0.3">
      <c r="B27" s="2"/>
      <c r="C27" s="2"/>
    </row>
    <row r="28" spans="1:5" x14ac:dyDescent="0.3">
      <c r="B28" s="2"/>
      <c r="C28" s="2"/>
    </row>
    <row r="29" spans="1:5" x14ac:dyDescent="0.3">
      <c r="B29" s="2"/>
      <c r="C29" s="2"/>
    </row>
    <row r="30" spans="1:5" x14ac:dyDescent="0.3">
      <c r="B30" s="2"/>
      <c r="C30" s="2"/>
    </row>
    <row r="31" spans="1:5" x14ac:dyDescent="0.3">
      <c r="B31" s="2"/>
      <c r="C31" s="2"/>
    </row>
    <row r="32" spans="1:5" x14ac:dyDescent="0.3">
      <c r="B32" s="2"/>
      <c r="C32" s="2"/>
    </row>
    <row r="33" spans="2:3" x14ac:dyDescent="0.3">
      <c r="B33" s="2"/>
      <c r="C33" s="2"/>
    </row>
    <row r="34" spans="2:3" x14ac:dyDescent="0.3">
      <c r="B34" s="2"/>
      <c r="C34" s="2"/>
    </row>
    <row r="35" spans="2:3" x14ac:dyDescent="0.3">
      <c r="B35" s="2"/>
      <c r="C35" s="2"/>
    </row>
    <row r="36" spans="2:3" x14ac:dyDescent="0.3">
      <c r="B36" s="2"/>
      <c r="C36" s="2"/>
    </row>
    <row r="37" spans="2:3" x14ac:dyDescent="0.3">
      <c r="B37" s="2"/>
      <c r="C37" s="2"/>
    </row>
  </sheetData>
  <mergeCells count="4">
    <mergeCell ref="A1:D1"/>
    <mergeCell ref="A2:D2"/>
    <mergeCell ref="A4:A6"/>
    <mergeCell ref="B4:D4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A3" workbookViewId="0">
      <selection activeCell="A8" sqref="A8"/>
    </sheetView>
  </sheetViews>
  <sheetFormatPr defaultRowHeight="14.4" x14ac:dyDescent="0.3"/>
  <cols>
    <col min="1" max="1" width="16.33203125" customWidth="1"/>
    <col min="2" max="2" width="25.44140625" customWidth="1"/>
    <col min="3" max="3" width="21" style="3" customWidth="1"/>
    <col min="4" max="5" width="25.44140625" customWidth="1"/>
    <col min="6" max="7" width="30.5546875" customWidth="1"/>
    <col min="8" max="8" width="25.88671875" customWidth="1"/>
  </cols>
  <sheetData>
    <row r="1" spans="1:7" ht="41.25" customHeight="1" x14ac:dyDescent="0.3">
      <c r="A1" s="22" t="s">
        <v>29</v>
      </c>
      <c r="B1" s="22"/>
      <c r="C1" s="22"/>
      <c r="D1" s="22"/>
      <c r="E1" s="22"/>
      <c r="F1" s="22"/>
      <c r="G1" s="22"/>
    </row>
    <row r="2" spans="1:7" ht="15.6" x14ac:dyDescent="0.3">
      <c r="A2" s="23" t="s">
        <v>0</v>
      </c>
      <c r="B2" s="23"/>
      <c r="C2" s="23"/>
      <c r="D2" s="23"/>
      <c r="E2" s="23"/>
      <c r="F2" s="23"/>
      <c r="G2" s="23"/>
    </row>
    <row r="3" spans="1:7" ht="15" thickBot="1" x14ac:dyDescent="0.35">
      <c r="A3" s="1"/>
      <c r="B3" s="1"/>
      <c r="D3" s="1"/>
      <c r="E3" s="1"/>
      <c r="F3" s="1"/>
      <c r="G3" s="1"/>
    </row>
    <row r="4" spans="1:7" s="18" customFormat="1" ht="50.25" customHeight="1" x14ac:dyDescent="0.3">
      <c r="A4" s="29" t="s">
        <v>1</v>
      </c>
      <c r="B4" s="30" t="s">
        <v>2</v>
      </c>
      <c r="C4" s="30"/>
      <c r="D4" s="30"/>
      <c r="E4" s="31"/>
      <c r="F4" s="31"/>
      <c r="G4" s="32"/>
    </row>
    <row r="5" spans="1:7" s="18" customFormat="1" ht="52.2" x14ac:dyDescent="0.3">
      <c r="A5" s="33"/>
      <c r="B5" s="34" t="s">
        <v>24</v>
      </c>
      <c r="C5" s="34" t="s">
        <v>25</v>
      </c>
      <c r="D5" s="35" t="s">
        <v>3</v>
      </c>
      <c r="E5" s="36"/>
      <c r="F5" s="37" t="s">
        <v>26</v>
      </c>
      <c r="G5" s="38" t="s">
        <v>27</v>
      </c>
    </row>
    <row r="6" spans="1:7" s="18" customFormat="1" ht="36" x14ac:dyDescent="0.3">
      <c r="A6" s="39"/>
      <c r="B6" s="40" t="s">
        <v>4</v>
      </c>
      <c r="C6" s="40" t="s">
        <v>4</v>
      </c>
      <c r="D6" s="41" t="s">
        <v>5</v>
      </c>
      <c r="E6" s="41" t="s">
        <v>6</v>
      </c>
      <c r="F6" s="42" t="str">
        <f>G6</f>
        <v>руб. (без НДС)</v>
      </c>
      <c r="G6" s="43" t="s">
        <v>7</v>
      </c>
    </row>
    <row r="7" spans="1:7" s="18" customFormat="1" ht="18" x14ac:dyDescent="0.3">
      <c r="A7" s="44" t="s">
        <v>8</v>
      </c>
      <c r="B7" s="45">
        <v>5239034</v>
      </c>
      <c r="C7" s="45">
        <v>1545496</v>
      </c>
      <c r="D7" s="19">
        <v>4.2721524882220647</v>
      </c>
      <c r="E7" s="19">
        <v>3.8778199999999994</v>
      </c>
      <c r="F7" s="46">
        <v>22381952.138979997</v>
      </c>
      <c r="G7" s="47">
        <v>5993155.2987199994</v>
      </c>
    </row>
    <row r="8" spans="1:7" s="18" customFormat="1" ht="18" x14ac:dyDescent="0.3">
      <c r="A8" s="44" t="s">
        <v>9</v>
      </c>
      <c r="B8" s="45">
        <v>4931935</v>
      </c>
      <c r="C8" s="45">
        <v>0</v>
      </c>
      <c r="D8" s="19">
        <v>4.2840586912352281</v>
      </c>
      <c r="E8" s="19">
        <v>0</v>
      </c>
      <c r="F8" s="46">
        <v>21128699.001357213</v>
      </c>
      <c r="G8" s="47">
        <v>0</v>
      </c>
    </row>
    <row r="9" spans="1:7" s="18" customFormat="1" ht="18" x14ac:dyDescent="0.3">
      <c r="A9" s="44" t="s">
        <v>10</v>
      </c>
      <c r="B9" s="45">
        <v>5170401</v>
      </c>
      <c r="C9" s="45">
        <v>2104258</v>
      </c>
      <c r="D9" s="19">
        <v>4.1389427286258842</v>
      </c>
      <c r="E9" s="19">
        <v>3.7149000000000001</v>
      </c>
      <c r="F9" s="46">
        <v>21399993.623029999</v>
      </c>
      <c r="G9" s="47">
        <v>7817108.0442000004</v>
      </c>
    </row>
    <row r="10" spans="1:7" s="18" customFormat="1" ht="18" x14ac:dyDescent="0.3">
      <c r="A10" s="44" t="s">
        <v>11</v>
      </c>
      <c r="B10" s="45">
        <v>3841794</v>
      </c>
      <c r="C10" s="45">
        <v>0</v>
      </c>
      <c r="D10" s="19">
        <v>4.3265529317292915</v>
      </c>
      <c r="E10" s="19">
        <v>0</v>
      </c>
      <c r="F10" s="46">
        <v>16621725.093800003</v>
      </c>
      <c r="G10" s="47">
        <v>0</v>
      </c>
    </row>
    <row r="11" spans="1:7" s="18" customFormat="1" ht="18" x14ac:dyDescent="0.3">
      <c r="A11" s="44" t="s">
        <v>12</v>
      </c>
      <c r="B11" s="45">
        <v>5147322</v>
      </c>
      <c r="C11" s="45">
        <v>415613</v>
      </c>
      <c r="D11" s="19">
        <v>4.2974257827682045</v>
      </c>
      <c r="E11" s="19">
        <v>3.8679600000000001</v>
      </c>
      <c r="F11" s="46">
        <v>22120234.275010001</v>
      </c>
      <c r="G11" s="47">
        <v>1607574.45948</v>
      </c>
    </row>
    <row r="12" spans="1:7" s="18" customFormat="1" ht="18" x14ac:dyDescent="0.3">
      <c r="A12" s="44" t="s">
        <v>13</v>
      </c>
      <c r="B12" s="45">
        <v>4698825</v>
      </c>
      <c r="C12" s="45">
        <v>0</v>
      </c>
      <c r="D12" s="19">
        <v>4.4588711691880407</v>
      </c>
      <c r="E12" s="19">
        <v>0</v>
      </c>
      <c r="F12" s="46">
        <v>20951455.321559995</v>
      </c>
      <c r="G12" s="47">
        <v>0</v>
      </c>
    </row>
    <row r="13" spans="1:7" s="18" customFormat="1" ht="18" x14ac:dyDescent="0.3">
      <c r="A13" s="44" t="s">
        <v>14</v>
      </c>
      <c r="B13" s="45">
        <v>5200288</v>
      </c>
      <c r="C13" s="45">
        <v>995746</v>
      </c>
      <c r="D13" s="19">
        <v>4.4662184896701866</v>
      </c>
      <c r="E13" s="19">
        <v>4.2918599999999998</v>
      </c>
      <c r="F13" s="46">
        <v>23225622.417209998</v>
      </c>
      <c r="G13" s="47">
        <v>4273602.4275599997</v>
      </c>
    </row>
    <row r="14" spans="1:7" s="18" customFormat="1" ht="18" x14ac:dyDescent="0.3">
      <c r="A14" s="44" t="s">
        <v>15</v>
      </c>
      <c r="B14" s="45">
        <v>3161265</v>
      </c>
      <c r="C14" s="45">
        <v>0</v>
      </c>
      <c r="D14" s="19">
        <v>4.8331102577955347</v>
      </c>
      <c r="E14" s="19">
        <v>0</v>
      </c>
      <c r="F14" s="46">
        <v>15278742.299110001</v>
      </c>
      <c r="G14" s="47">
        <v>0</v>
      </c>
    </row>
    <row r="15" spans="1:7" s="18" customFormat="1" ht="18" x14ac:dyDescent="0.3">
      <c r="A15" s="44" t="s">
        <v>16</v>
      </c>
      <c r="B15" s="45">
        <v>4448882</v>
      </c>
      <c r="C15" s="45">
        <v>0</v>
      </c>
      <c r="D15" s="19">
        <v>4.8832382778302508</v>
      </c>
      <c r="E15" s="19">
        <v>0</v>
      </c>
      <c r="F15" s="46">
        <v>21724950.875950001</v>
      </c>
      <c r="G15" s="47">
        <v>0</v>
      </c>
    </row>
    <row r="16" spans="1:7" s="18" customFormat="1" ht="18" x14ac:dyDescent="0.3">
      <c r="A16" s="44" t="s">
        <v>17</v>
      </c>
      <c r="B16" s="45">
        <v>5208178</v>
      </c>
      <c r="C16" s="45">
        <v>1893585</v>
      </c>
      <c r="D16" s="19">
        <v>4.7232013535597295</v>
      </c>
      <c r="E16" s="19">
        <v>4.5506100000000007</v>
      </c>
      <c r="F16" s="46">
        <v>24599273.379180007</v>
      </c>
      <c r="G16" s="47">
        <v>8616966.8368500005</v>
      </c>
    </row>
    <row r="17" spans="1:8" s="18" customFormat="1" ht="18" x14ac:dyDescent="0.3">
      <c r="A17" s="44" t="s">
        <v>18</v>
      </c>
      <c r="B17" s="45">
        <v>5208028</v>
      </c>
      <c r="C17" s="45">
        <v>488796</v>
      </c>
      <c r="D17" s="19">
        <v>4.9194919376604744</v>
      </c>
      <c r="E17" s="19">
        <v>4.7596299999999996</v>
      </c>
      <c r="F17" s="46">
        <v>25620851.757110003</v>
      </c>
      <c r="G17" s="47">
        <v>2326488.1054799999</v>
      </c>
    </row>
    <row r="18" spans="1:8" s="18" customFormat="1" ht="18" x14ac:dyDescent="0.3">
      <c r="A18" s="44" t="s">
        <v>19</v>
      </c>
      <c r="B18" s="45">
        <v>3879686</v>
      </c>
      <c r="C18" s="45">
        <v>0</v>
      </c>
      <c r="D18" s="19">
        <v>4.609922679314769</v>
      </c>
      <c r="E18" s="19">
        <v>0</v>
      </c>
      <c r="F18" s="46">
        <v>17885052.480019998</v>
      </c>
      <c r="G18" s="47">
        <v>0</v>
      </c>
    </row>
    <row r="19" spans="1:8" s="18" customFormat="1" ht="18.600000000000001" thickBot="1" x14ac:dyDescent="0.35">
      <c r="A19" s="48" t="s">
        <v>20</v>
      </c>
      <c r="B19" s="49">
        <f>SUM(B7:B18)</f>
        <v>56135638</v>
      </c>
      <c r="C19" s="49">
        <f>SUM(C7:C18)</f>
        <v>7443494</v>
      </c>
      <c r="D19" s="20">
        <f>SUM(D7:D18)/12</f>
        <v>4.5177655656333053</v>
      </c>
      <c r="E19" s="20">
        <f>SUM(E7:E18)/12</f>
        <v>2.0885650000000004</v>
      </c>
      <c r="F19" s="50">
        <f>SUM(F7:F18)</f>
        <v>252938552.66231722</v>
      </c>
      <c r="G19" s="51">
        <f>SUM(G7:G18)</f>
        <v>30634895.172290005</v>
      </c>
      <c r="H19" s="21"/>
    </row>
    <row r="20" spans="1:8" x14ac:dyDescent="0.3">
      <c r="A20" s="1"/>
      <c r="B20" s="1"/>
      <c r="D20" s="1"/>
      <c r="E20" s="1"/>
      <c r="F20" s="1"/>
      <c r="G20" s="1"/>
    </row>
    <row r="21" spans="1:8" x14ac:dyDescent="0.3">
      <c r="B21" s="2"/>
      <c r="D21" s="2"/>
      <c r="E21" s="2"/>
      <c r="F21" s="2"/>
    </row>
    <row r="22" spans="1:8" x14ac:dyDescent="0.3">
      <c r="B22" s="2"/>
      <c r="D22" s="2"/>
      <c r="E22" s="2"/>
      <c r="F22" s="2"/>
    </row>
    <row r="23" spans="1:8" x14ac:dyDescent="0.3">
      <c r="B23" s="2"/>
      <c r="D23" s="2"/>
      <c r="E23" s="2"/>
      <c r="F23" s="2"/>
      <c r="G23" s="2"/>
    </row>
    <row r="24" spans="1:8" x14ac:dyDescent="0.3">
      <c r="B24" s="2"/>
      <c r="D24" s="2"/>
      <c r="E24" s="2"/>
      <c r="F24" s="2"/>
      <c r="G24" s="2"/>
    </row>
    <row r="25" spans="1:8" x14ac:dyDescent="0.3">
      <c r="B25" s="2"/>
      <c r="D25" s="2"/>
      <c r="E25" s="2"/>
      <c r="F25" s="2"/>
    </row>
    <row r="26" spans="1:8" x14ac:dyDescent="0.3">
      <c r="B26" s="2"/>
      <c r="D26" s="2"/>
      <c r="E26" s="2"/>
      <c r="F26" s="2"/>
    </row>
    <row r="27" spans="1:8" x14ac:dyDescent="0.3">
      <c r="B27" s="2"/>
      <c r="D27" s="2"/>
      <c r="E27" s="2"/>
      <c r="F27" s="2"/>
    </row>
    <row r="28" spans="1:8" x14ac:dyDescent="0.3">
      <c r="B28" s="2"/>
      <c r="D28" s="2"/>
      <c r="E28" s="2"/>
      <c r="F28" s="2"/>
    </row>
    <row r="29" spans="1:8" x14ac:dyDescent="0.3">
      <c r="B29" s="2"/>
      <c r="D29" s="2"/>
      <c r="E29" s="2"/>
      <c r="F29" s="2"/>
    </row>
    <row r="30" spans="1:8" x14ac:dyDescent="0.3">
      <c r="B30" s="2"/>
      <c r="D30" s="2"/>
      <c r="E30" s="2"/>
      <c r="F30" s="2"/>
    </row>
    <row r="31" spans="1:8" x14ac:dyDescent="0.3">
      <c r="B31" s="2"/>
      <c r="D31" s="2"/>
      <c r="E31" s="2"/>
      <c r="F31" s="2"/>
    </row>
    <row r="32" spans="1:8" x14ac:dyDescent="0.3">
      <c r="B32" s="2"/>
      <c r="D32" s="2"/>
      <c r="E32" s="2"/>
      <c r="F32" s="2"/>
    </row>
    <row r="33" spans="2:6" x14ac:dyDescent="0.3">
      <c r="B33" s="2"/>
      <c r="D33" s="2"/>
      <c r="E33" s="2"/>
      <c r="F33" s="2"/>
    </row>
    <row r="34" spans="2:6" x14ac:dyDescent="0.3">
      <c r="B34" s="2"/>
      <c r="D34" s="2"/>
      <c r="E34" s="2"/>
      <c r="F34" s="2"/>
    </row>
    <row r="35" spans="2:6" x14ac:dyDescent="0.3">
      <c r="B35" s="2"/>
      <c r="D35" s="2"/>
      <c r="E35" s="2"/>
      <c r="F35" s="2"/>
    </row>
    <row r="36" spans="2:6" x14ac:dyDescent="0.3">
      <c r="B36" s="2"/>
      <c r="D36" s="2"/>
      <c r="E36" s="2"/>
      <c r="F36" s="2"/>
    </row>
    <row r="37" spans="2:6" x14ac:dyDescent="0.3">
      <c r="B37" s="2"/>
      <c r="D37" s="2"/>
      <c r="E37" s="2"/>
      <c r="F37" s="2"/>
    </row>
  </sheetData>
  <mergeCells count="5">
    <mergeCell ref="A2:G2"/>
    <mergeCell ref="A4:A6"/>
    <mergeCell ref="A1:G1"/>
    <mergeCell ref="B4:G4"/>
    <mergeCell ref="D5:E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факт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2026-02-27T07:30:52Z</dcterms:modified>
  <cp:category/>
  <cp:contentStatus/>
</cp:coreProperties>
</file>